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1e45cf54b33cd1a0/Desktop/MI2U/TOA Test Data/"/>
    </mc:Choice>
  </mc:AlternateContent>
  <xr:revisionPtr revIDLastSave="13" documentId="8_{D42CC245-E715-4149-8B4D-D9F15949E634}" xr6:coauthVersionLast="47" xr6:coauthVersionMax="47" xr10:uidLastSave="{734953FE-12A8-4C4D-AA26-DD7B2024BF00}"/>
  <bookViews>
    <workbookView minimized="1" xWindow="46950" yWindow="2610" windowWidth="7470" windowHeight="5985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I17" i="2"/>
  <c r="F33" i="2"/>
  <c r="D33" i="2"/>
  <c r="F17" i="2"/>
  <c r="D17" i="2"/>
  <c r="BB2" i="1"/>
  <c r="BB3" i="1"/>
  <c r="BB4" i="1"/>
  <c r="BB5" i="1"/>
  <c r="BB6" i="1"/>
  <c r="BB7" i="1"/>
  <c r="BB8" i="1"/>
  <c r="BB9" i="1"/>
  <c r="BB10" i="1"/>
  <c r="BB11" i="1"/>
  <c r="AZ2" i="1"/>
  <c r="AZ3" i="1"/>
  <c r="AZ4" i="1"/>
  <c r="AZ5" i="1"/>
  <c r="AZ6" i="1"/>
  <c r="AZ7" i="1"/>
  <c r="AZ8" i="1"/>
  <c r="AZ9" i="1"/>
  <c r="AZ10" i="1"/>
  <c r="AZ11" i="1"/>
</calcChain>
</file>

<file path=xl/sharedStrings.xml><?xml version="1.0" encoding="utf-8"?>
<sst xmlns="http://schemas.openxmlformats.org/spreadsheetml/2006/main" count="316" uniqueCount="96">
  <si>
    <t>businessSystem</t>
  </si>
  <si>
    <t>storeCode</t>
  </si>
  <si>
    <t>invoiceCodeNumber</t>
  </si>
  <si>
    <t>invoiceDate</t>
  </si>
  <si>
    <t>invoiceTypeCode</t>
  </si>
  <si>
    <t>originalInvoiceCodeNumber</t>
  </si>
  <si>
    <t>invoiceCurrencyCode</t>
  </si>
  <si>
    <t>exchangeRate</t>
  </si>
  <si>
    <t>totalExcludingTax</t>
  </si>
  <si>
    <t>totalTaxAmount</t>
  </si>
  <si>
    <t>totalIncludingTax</t>
  </si>
  <si>
    <t>K1</t>
  </si>
  <si>
    <t>incoterms</t>
  </si>
  <si>
    <t>FTAInformation</t>
  </si>
  <si>
    <t>K2</t>
  </si>
  <si>
    <t>buyerCode</t>
  </si>
  <si>
    <t>buyerTin</t>
  </si>
  <si>
    <t>buyerIdType</t>
  </si>
  <si>
    <t>buyerIdValue</t>
  </si>
  <si>
    <t>buyerSst</t>
  </si>
  <si>
    <t>buyerName</t>
  </si>
  <si>
    <t>buyerContactNumber</t>
  </si>
  <si>
    <t>buyerCountry</t>
  </si>
  <si>
    <t>buyerState</t>
  </si>
  <si>
    <t>buyerCityName</t>
  </si>
  <si>
    <t>buyerAddressLine0</t>
  </si>
  <si>
    <t>buyerAddressLine1</t>
  </si>
  <si>
    <t>buyerAddressLine2</t>
  </si>
  <si>
    <t>buyerEmail</t>
  </si>
  <si>
    <t>supplierTin</t>
  </si>
  <si>
    <t>supplierIdType</t>
  </si>
  <si>
    <t>supplierIdValue</t>
  </si>
  <si>
    <t>supplierName</t>
  </si>
  <si>
    <t>supplierContactNumber</t>
  </si>
  <si>
    <t>supplierCountry</t>
  </si>
  <si>
    <t>supplierState</t>
  </si>
  <si>
    <t>supplierCityName</t>
  </si>
  <si>
    <t>supplierAddressLine0</t>
  </si>
  <si>
    <t>supplierAddressLine1</t>
  </si>
  <si>
    <t>supplierAddressLine2</t>
  </si>
  <si>
    <t>supplierPostalZone</t>
  </si>
  <si>
    <t>supplierEmail</t>
  </si>
  <si>
    <t>supplierIndustryCode</t>
  </si>
  <si>
    <t>supplierSst</t>
  </si>
  <si>
    <t>supplierBusinessActivityDescription</t>
  </si>
  <si>
    <t>authorisationNumberforCertifiedExporter</t>
  </si>
  <si>
    <t>itemName</t>
  </si>
  <si>
    <t>itemClassificationCode</t>
  </si>
  <si>
    <t>measurement</t>
  </si>
  <si>
    <t>quantity</t>
  </si>
  <si>
    <t>unitPrice</t>
  </si>
  <si>
    <t>itemTotalExcludingTax</t>
  </si>
  <si>
    <t>itemSubtotal</t>
  </si>
  <si>
    <t>itemTaxAmount</t>
  </si>
  <si>
    <t>taxType</t>
  </si>
  <si>
    <t>taxRate</t>
  </si>
  <si>
    <t>Test template</t>
  </si>
  <si>
    <t>11</t>
  </si>
  <si>
    <t>EI00000000030</t>
  </si>
  <si>
    <t>PASSPORT</t>
  </si>
  <si>
    <t>AND</t>
  </si>
  <si>
    <t>Andora State</t>
  </si>
  <si>
    <t>Andora City</t>
  </si>
  <si>
    <t>Andora Home</t>
  </si>
  <si>
    <t>01191</t>
  </si>
  <si>
    <t xml:space="preserve">	Growing of flowers</t>
  </si>
  <si>
    <t>034</t>
  </si>
  <si>
    <t>A57489710</t>
  </si>
  <si>
    <t>BRN</t>
  </si>
  <si>
    <t>EUR</t>
  </si>
  <si>
    <t>USD</t>
  </si>
  <si>
    <t>Reilly - Hettinger</t>
  </si>
  <si>
    <t>McCullough Group</t>
  </si>
  <si>
    <t>11162871328</t>
  </si>
  <si>
    <t>741-113</t>
  </si>
  <si>
    <t>595-728</t>
  </si>
  <si>
    <t>Elouise.Smitham-Harber@example.com</t>
  </si>
  <si>
    <t>Favian_Fisher90@example.org</t>
  </si>
  <si>
    <t>USA</t>
  </si>
  <si>
    <t>America State</t>
  </si>
  <si>
    <t>America City</t>
  </si>
  <si>
    <t>America Home</t>
  </si>
  <si>
    <t>4.76</t>
  </si>
  <si>
    <t>4.34</t>
  </si>
  <si>
    <t>NA</t>
  </si>
  <si>
    <t>EA</t>
  </si>
  <si>
    <t>SYSTEM TESTING 1</t>
  </si>
  <si>
    <t>SYSTEM TESTING 2</t>
  </si>
  <si>
    <t>SYSTEM TESTING 3</t>
  </si>
  <si>
    <t>SYSTEM TESTING 4</t>
  </si>
  <si>
    <t>SYSTEM TESTING 5</t>
  </si>
  <si>
    <t>10</t>
  </si>
  <si>
    <t>01</t>
  </si>
  <si>
    <t>TOA101-2024090001</t>
  </si>
  <si>
    <t>TOA101-2024090006</t>
  </si>
  <si>
    <t>TOA101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</si>
</sst>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/d\ h:mm:ss"/>
  </numFmts>
  <fonts count="9">
    <font>
      <sz val="11"/>
      <name val="Calibri"/>
      <charset val="134"/>
    </font>
    <font>
      <b/>
      <sz val="11"/>
      <color theme="0"/>
      <name val="Calibri"/>
      <family val="2"/>
    </font>
    <font>
      <b/>
      <sz val="11"/>
      <color theme="0"/>
      <name val="宋体"/>
      <charset val="134"/>
    </font>
    <font>
      <u/>
      <sz val="11"/>
      <color rgb="FF0000FF"/>
      <name val="Calibri"/>
      <family val="2"/>
      <scheme val="minor"/>
    </font>
    <font>
      <sz val="11"/>
      <color theme="1"/>
      <name val="Aptos Narrow"/>
      <family val="2"/>
    </font>
    <font>
      <u/>
      <sz val="11"/>
      <color rgb="FF0000FF"/>
      <name val="Aptos Narrow"/>
      <family val="2"/>
    </font>
    <font>
      <sz val="11"/>
      <name val="Aptos Narrow"/>
      <family val="2"/>
    </font>
    <font>
      <sz val="8"/>
      <name val="Calibri"/>
      <family val="2"/>
    </font>
    <font>
      <sz val="1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49" fontId="1" fillId="2" borderId="3" xfId="0" applyNumberFormat="1" applyFont="1" applyFill="1" applyBorder="1"/>
    <xf numFmtId="49" fontId="0" fillId="0" borderId="0" xfId="0" applyNumberFormat="1"/>
    <xf numFmtId="164" fontId="4" fillId="4" borderId="4" xfId="0" applyNumberFormat="1" applyFont="1" applyFill="1" applyBorder="1"/>
    <xf numFmtId="0" fontId="5" fillId="4" borderId="4" xfId="1" applyFont="1" applyFill="1" applyBorder="1" applyAlignment="1"/>
    <xf numFmtId="0" fontId="4" fillId="4" borderId="4" xfId="0" applyFont="1" applyFill="1" applyBorder="1"/>
    <xf numFmtId="49" fontId="4" fillId="4" borderId="4" xfId="0" applyNumberFormat="1" applyFont="1" applyFill="1" applyBorder="1"/>
    <xf numFmtId="0" fontId="3" fillId="4" borderId="4" xfId="1" applyFill="1" applyBorder="1" applyAlignment="1"/>
    <xf numFmtId="0" fontId="6" fillId="3" borderId="4" xfId="0" applyFont="1" applyFill="1" applyBorder="1"/>
    <xf numFmtId="49" fontId="6" fillId="3" borderId="4" xfId="0" applyNumberFormat="1" applyFont="1" applyFill="1" applyBorder="1"/>
    <xf numFmtId="0" fontId="3" fillId="3" borderId="4" xfId="1" applyFill="1" applyBorder="1" applyAlignment="1"/>
    <xf numFmtId="0" fontId="4" fillId="3" borderId="4" xfId="0" applyFont="1" applyFill="1" applyBorder="1" applyAlignment="1">
      <alignment wrapText="1"/>
    </xf>
    <xf numFmtId="49" fontId="4" fillId="3" borderId="4" xfId="0" applyNumberFormat="1" applyFont="1" applyFill="1" applyBorder="1" applyAlignment="1">
      <alignment wrapText="1"/>
    </xf>
    <xf numFmtId="0" fontId="6" fillId="3" borderId="4" xfId="0" applyFont="1" applyFill="1" applyBorder="1" applyAlignment="1">
      <alignment vertical="center"/>
    </xf>
    <xf numFmtId="43" fontId="1" fillId="2" borderId="3" xfId="2" applyFont="1" applyFill="1" applyBorder="1"/>
    <xf numFmtId="43" fontId="4" fillId="4" borderId="4" xfId="2" applyFont="1" applyFill="1" applyBorder="1"/>
    <xf numFmtId="43" fontId="0" fillId="0" borderId="0" xfId="2" applyFont="1"/>
    <xf numFmtId="49" fontId="4" fillId="4" borderId="5" xfId="0" applyNumberFormat="1" applyFont="1" applyFill="1" applyBorder="1"/>
    <xf numFmtId="49" fontId="6" fillId="3" borderId="5" xfId="0" applyNumberFormat="1" applyFont="1" applyFill="1" applyBorder="1"/>
    <xf numFmtId="0" fontId="6" fillId="3" borderId="0" xfId="0" applyFont="1" applyFill="1"/>
    <xf numFmtId="0" fontId="0" fillId="3" borderId="0" xfId="0" applyFill="1"/>
  </cellXfs>
  <cellStyles count="3">
    <cellStyle name="Comma" xfId="2" builtinId="3"/>
    <cellStyle name="Hyperlink" xfId="1" builtinId="8"/>
    <cellStyle name="Normal" xfId="0" builtinId="0"/>
  </cellStyles>
  <dxfs count="57"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theme="4" tint="0.79995117038483843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0" formatCode="General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theme="4" tint="0.79995117038483843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numFmt numFmtId="30" formatCode="@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ptos Narrow"/>
        <family val="2"/>
        <scheme val="none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1:BD11" totalsRowShown="0" dataDxfId="56">
  <autoFilter ref="A1:BD11" xr:uid="{00000000-0009-0000-0100-000001000000}"/>
  <tableColumns count="56">
    <tableColumn id="1" xr3:uid="{00000000-0010-0000-0000-000001000000}" name="businessSystem" dataDxfId="55"/>
    <tableColumn id="50" xr3:uid="{00000000-0010-0000-0000-000032000000}" name="storeCode" dataDxfId="54"/>
    <tableColumn id="2" xr3:uid="{00000000-0010-0000-0000-000002000000}" name="invoiceCodeNumber" dataDxfId="53"/>
    <tableColumn id="3" xr3:uid="{00000000-0010-0000-0000-000003000000}" name="invoiceDate" dataDxfId="52"/>
    <tableColumn id="4" xr3:uid="{00000000-0010-0000-0000-000004000000}" name="invoiceTypeCode" dataDxfId="51"/>
    <tableColumn id="5" xr3:uid="{00000000-0010-0000-0000-000005000000}" name="originalInvoiceCodeNumber" dataDxfId="50"/>
    <tableColumn id="6" xr3:uid="{00000000-0010-0000-0000-000006000000}" name="invoiceCurrencyCode" dataDxfId="49"/>
    <tableColumn id="51" xr3:uid="{00000000-0010-0000-0000-000033000000}" name="exchangeRate" dataDxfId="48"/>
    <tableColumn id="7" xr3:uid="{00000000-0010-0000-0000-000007000000}" name="totalExcludingTax" dataDxfId="47"/>
    <tableColumn id="8" xr3:uid="{00000000-0010-0000-0000-000008000000}" name="totalTaxAmount" dataDxfId="46"/>
    <tableColumn id="9" xr3:uid="{00000000-0010-0000-0000-000009000000}" name="totalIncludingTax" dataDxfId="45"/>
    <tableColumn id="52" xr3:uid="{00000000-0010-0000-0000-000034000000}" name="K1" dataDxfId="44"/>
    <tableColumn id="54" xr3:uid="{00000000-0010-0000-0000-000036000000}" name="incoterms" dataDxfId="43"/>
    <tableColumn id="55" xr3:uid="{00000000-0010-0000-0000-000037000000}" name="FTAInformation" dataDxfId="42"/>
    <tableColumn id="53" xr3:uid="{00000000-0010-0000-0000-000035000000}" name="K2" dataDxfId="41"/>
    <tableColumn id="34" xr3:uid="{00000000-0010-0000-0000-000022000000}" name="buyerCode" dataDxfId="40"/>
    <tableColumn id="10" xr3:uid="{00000000-0010-0000-0000-00000A000000}" name="buyerTin" dataDxfId="39"/>
    <tableColumn id="11" xr3:uid="{00000000-0010-0000-0000-00000B000000}" name="buyerIdType" dataDxfId="38"/>
    <tableColumn id="12" xr3:uid="{00000000-0010-0000-0000-00000C000000}" name="buyerIdValue" dataDxfId="37"/>
    <tableColumn id="13" xr3:uid="{00000000-0010-0000-0000-00000D000000}" name="buyerSst" dataDxfId="36"/>
    <tableColumn id="14" xr3:uid="{00000000-0010-0000-0000-00000E000000}" name="buyerName" dataDxfId="35"/>
    <tableColumn id="15" xr3:uid="{00000000-0010-0000-0000-00000F000000}" name="buyerContactNumber" dataDxfId="34"/>
    <tableColumn id="16" xr3:uid="{00000000-0010-0000-0000-000010000000}" name="buyerCountry" dataDxfId="33"/>
    <tableColumn id="17" xr3:uid="{00000000-0010-0000-0000-000011000000}" name="buyerState" dataDxfId="32"/>
    <tableColumn id="18" xr3:uid="{00000000-0010-0000-0000-000012000000}" name="buyerCityName" dataDxfId="31"/>
    <tableColumn id="19" xr3:uid="{00000000-0010-0000-0000-000013000000}" name="buyerAddressLine0" dataDxfId="30"/>
    <tableColumn id="20" xr3:uid="{00000000-0010-0000-0000-000014000000}" name="buyerAddressLine1" dataDxfId="29"/>
    <tableColumn id="21" xr3:uid="{00000000-0010-0000-0000-000015000000}" name="buyerAddressLine2" dataDxfId="28"/>
    <tableColumn id="49" xr3:uid="{00000000-0010-0000-0000-000031000000}" name="buyerEmail" dataDxfId="27"/>
    <tableColumn id="23" xr3:uid="{00000000-0010-0000-0000-000017000000}" name="supplierTin" dataDxfId="26"/>
    <tableColumn id="24" xr3:uid="{00000000-0010-0000-0000-000018000000}" name="supplierIdType" dataDxfId="25"/>
    <tableColumn id="25" xr3:uid="{00000000-0010-0000-0000-000019000000}" name="supplierIdValue" dataDxfId="24"/>
    <tableColumn id="26" xr3:uid="{00000000-0010-0000-0000-00001A000000}" name="supplierName" dataDxfId="23"/>
    <tableColumn id="27" xr3:uid="{00000000-0010-0000-0000-00001B000000}" name="supplierContactNumber" dataDxfId="22"/>
    <tableColumn id="28" xr3:uid="{00000000-0010-0000-0000-00001C000000}" name="supplierCountry" dataDxfId="21"/>
    <tableColumn id="29" xr3:uid="{00000000-0010-0000-0000-00001D000000}" name="supplierState" dataDxfId="20"/>
    <tableColumn id="30" xr3:uid="{00000000-0010-0000-0000-00001E000000}" name="supplierCityName" dataDxfId="19"/>
    <tableColumn id="31" xr3:uid="{00000000-0010-0000-0000-00001F000000}" name="supplierAddressLine0" dataDxfId="18"/>
    <tableColumn id="32" xr3:uid="{00000000-0010-0000-0000-000020000000}" name="supplierAddressLine1" dataDxfId="17"/>
    <tableColumn id="33" xr3:uid="{00000000-0010-0000-0000-000021000000}" name="supplierAddressLine2" dataDxfId="16"/>
    <tableColumn id="35" xr3:uid="{00000000-0010-0000-0000-000023000000}" name="supplierPostalZone" dataDxfId="15"/>
    <tableColumn id="36" xr3:uid="{00000000-0010-0000-0000-000024000000}" name="supplierEmail" dataDxfId="14" dataCellStyle="Hyperlink"/>
    <tableColumn id="37" xr3:uid="{00000000-0010-0000-0000-000025000000}" name="supplierIndustryCode" dataDxfId="13"/>
    <tableColumn id="38" xr3:uid="{00000000-0010-0000-0000-000026000000}" name="supplierSst" dataDxfId="12"/>
    <tableColumn id="39" xr3:uid="{00000000-0010-0000-0000-000027000000}" name="supplierBusinessActivityDescription" dataDxfId="11"/>
    <tableColumn id="56" xr3:uid="{00000000-0010-0000-0000-000038000000}" name="authorisationNumberforCertifiedExporter" dataDxfId="10"/>
    <tableColumn id="40" xr3:uid="{00000000-0010-0000-0000-000028000000}" name="itemName" dataDxfId="9"/>
    <tableColumn id="22" xr3:uid="{00000000-0010-0000-0000-000016000000}" name="itemClassificationCode" dataDxfId="8"/>
    <tableColumn id="41" xr3:uid="{00000000-0010-0000-0000-000029000000}" name="measurement" dataDxfId="7"/>
    <tableColumn id="42" xr3:uid="{00000000-0010-0000-0000-00002A000000}" name="quantity" dataDxfId="6"/>
    <tableColumn id="43" xr3:uid="{00000000-0010-0000-0000-00002B000000}" name="unitPrice" dataDxfId="5" dataCellStyle="Comma"/>
    <tableColumn id="44" xr3:uid="{00000000-0010-0000-0000-00002C000000}" name="itemTotalExcludingTax" dataDxfId="4">
      <calculatedColumnFormula>+表1[[#This Row],[unitPrice]]*表1[[#This Row],[quantity]]</calculatedColumnFormula>
    </tableColumn>
    <tableColumn id="46" xr3:uid="{00000000-0010-0000-0000-00002E000000}" name="itemTaxAmount" dataDxfId="3"/>
    <tableColumn id="45" xr3:uid="{00000000-0010-0000-0000-00002D000000}" name="itemSubtotal" dataDxfId="2">
      <calculatedColumnFormula>+表1[[#This Row],[itemTotalExcludingTax]]+表1[[#This Row],[itemTaxAmount]]</calculatedColumnFormula>
    </tableColumn>
    <tableColumn id="47" xr3:uid="{00000000-0010-0000-0000-00002F000000}" name="taxType" dataDxfId="1"/>
    <tableColumn id="48" xr3:uid="{00000000-0010-0000-0000-000030000000}" name="tax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ouise.Smitham-Harber@example.com" TargetMode="External"/><Relationship Id="rId2" Type="http://schemas.openxmlformats.org/officeDocument/2006/relationships/hyperlink" Target="mailto:Favian_Fisher90@example.org" TargetMode="External"/><Relationship Id="rId1" Type="http://schemas.openxmlformats.org/officeDocument/2006/relationships/hyperlink" Target="mailto:Elouise.Smitham-Harber@example.com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avian_Fisher90@exampl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"/>
  <sheetViews>
    <sheetView tabSelected="1" zoomScale="93" workbookViewId="0"/>
  </sheetViews>
  <sheetFormatPr defaultColWidth="9" defaultRowHeight="14.4"/>
  <cols>
    <col min="1" max="1" width="17.109375" bestFit="1" customWidth="1"/>
    <col min="2" max="2" width="12.21875" bestFit="1" customWidth="1"/>
    <col min="3" max="3" width="21.88671875" bestFit="1" customWidth="1"/>
    <col min="4" max="4" width="17.6640625" bestFit="1" customWidth="1"/>
    <col min="5" max="5" width="17.88671875" style="7" bestFit="1" customWidth="1"/>
    <col min="6" max="6" width="27.33203125" bestFit="1" customWidth="1"/>
    <col min="7" max="7" width="21.44140625" bestFit="1" customWidth="1"/>
    <col min="8" max="8" width="15.44140625" style="7" bestFit="1" customWidth="1"/>
    <col min="9" max="9" width="18.21875" style="7" bestFit="1" customWidth="1"/>
    <col min="10" max="10" width="17.21875" bestFit="1" customWidth="1"/>
    <col min="11" max="11" width="18" style="7" bestFit="1" customWidth="1"/>
    <col min="12" max="12" width="5.5546875" bestFit="1" customWidth="1"/>
    <col min="13" max="13" width="11.88671875" bestFit="1" customWidth="1"/>
    <col min="14" max="14" width="16.6640625" bestFit="1" customWidth="1"/>
    <col min="15" max="15" width="5.88671875" bestFit="1" customWidth="1"/>
    <col min="16" max="16" width="12.6640625" bestFit="1" customWidth="1"/>
    <col min="17" max="17" width="10.88671875" bestFit="1" customWidth="1"/>
    <col min="18" max="18" width="14.109375" bestFit="1" customWidth="1"/>
    <col min="19" max="19" width="14.77734375" bestFit="1" customWidth="1"/>
    <col min="20" max="20" width="10.88671875" bestFit="1" customWidth="1"/>
    <col min="21" max="21" width="13.33203125" bestFit="1" customWidth="1"/>
    <col min="22" max="22" width="22" bestFit="1" customWidth="1"/>
    <col min="23" max="23" width="15" bestFit="1" customWidth="1"/>
    <col min="24" max="24" width="12.77734375" bestFit="1" customWidth="1"/>
    <col min="25" max="25" width="16.6640625" bestFit="1" customWidth="1"/>
    <col min="26" max="28" width="19.77734375" bestFit="1" customWidth="1"/>
    <col min="29" max="29" width="12.88671875" bestFit="1" customWidth="1"/>
    <col min="30" max="30" width="14.5546875" bestFit="1" customWidth="1"/>
    <col min="31" max="31" width="16" bestFit="1" customWidth="1"/>
    <col min="32" max="32" width="16.88671875" bestFit="1" customWidth="1"/>
    <col min="33" max="33" width="27.33203125" bestFit="1" customWidth="1"/>
    <col min="34" max="34" width="23.88671875" style="7" bestFit="1" customWidth="1"/>
    <col min="35" max="35" width="17.109375" bestFit="1" customWidth="1"/>
    <col min="36" max="36" width="14.6640625" bestFit="1" customWidth="1"/>
    <col min="37" max="37" width="18.6640625" bestFit="1" customWidth="1"/>
    <col min="38" max="40" width="21.88671875" bestFit="1" customWidth="1"/>
    <col min="41" max="41" width="19.6640625" bestFit="1" customWidth="1"/>
    <col min="42" max="42" width="34.6640625" bestFit="1" customWidth="1"/>
    <col min="43" max="43" width="21.88671875" bestFit="1" customWidth="1"/>
    <col min="44" max="44" width="12.77734375" bestFit="1" customWidth="1"/>
    <col min="45" max="45" width="34.33203125" bestFit="1" customWidth="1"/>
    <col min="46" max="46" width="39.33203125" bestFit="1" customWidth="1"/>
    <col min="47" max="47" width="20.5546875" customWidth="1"/>
    <col min="48" max="48" width="22.77734375" style="7" bestFit="1" customWidth="1"/>
    <col min="49" max="49" width="15.44140625" bestFit="1" customWidth="1"/>
    <col min="50" max="50" width="10.5546875" bestFit="1" customWidth="1"/>
    <col min="51" max="51" width="11" style="21" bestFit="1" customWidth="1"/>
    <col min="52" max="52" width="22.5546875" style="7" bestFit="1" customWidth="1"/>
    <col min="53" max="53" width="12.77734375" customWidth="1"/>
    <col min="54" max="54" width="17.21875" style="7" bestFit="1" customWidth="1"/>
    <col min="55" max="55" width="14.44140625" style="7" bestFit="1" customWidth="1"/>
    <col min="56" max="56" width="10.109375" style="7" bestFit="1" customWidth="1"/>
    <col min="57" max="57" width="10" style="7" bestFit="1" customWidth="1"/>
    <col min="58" max="58" width="9.5546875" customWidth="1"/>
    <col min="59" max="59" width="9.21875" customWidth="1"/>
  </cols>
  <sheetData>
    <row r="1" spans="1:57" ht="15">
      <c r="A1" s="1" t="s">
        <v>0</v>
      </c>
      <c r="B1" s="2" t="s">
        <v>1</v>
      </c>
      <c r="C1" s="3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4" t="s">
        <v>9</v>
      </c>
      <c r="K1" s="6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6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6" t="s">
        <v>47</v>
      </c>
      <c r="AW1" s="4" t="s">
        <v>48</v>
      </c>
      <c r="AX1" s="4" t="s">
        <v>49</v>
      </c>
      <c r="AY1" s="19" t="s">
        <v>50</v>
      </c>
      <c r="AZ1" s="6" t="s">
        <v>51</v>
      </c>
      <c r="BA1" s="6" t="s">
        <v>53</v>
      </c>
      <c r="BB1" s="6" t="s">
        <v>52</v>
      </c>
      <c r="BC1" s="6" t="s">
        <v>54</v>
      </c>
      <c r="BD1" s="6" t="s">
        <v>55</v>
      </c>
      <c r="BE1"/>
    </row>
    <row r="2" spans="1:57" s="24" customFormat="1">
      <c r="A2" s="16" t="s">
        <v>95</v>
      </c>
      <c r="B2" s="16"/>
      <c r="C2" s="16" t="s">
        <v>93</v>
      </c>
      <c r="D2" s="8">
        <v>45580</v>
      </c>
      <c r="E2" s="17" t="s">
        <v>57</v>
      </c>
      <c r="F2" s="16"/>
      <c r="G2" s="16" t="s">
        <v>69</v>
      </c>
      <c r="H2" s="17" t="s">
        <v>82</v>
      </c>
      <c r="I2" s="17">
        <v>10060</v>
      </c>
      <c r="J2" s="16">
        <v>1006</v>
      </c>
      <c r="K2" s="17">
        <v>11066</v>
      </c>
      <c r="L2" s="16" t="s">
        <v>11</v>
      </c>
      <c r="M2" s="16" t="s">
        <v>56</v>
      </c>
      <c r="N2" s="16" t="s">
        <v>56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9"/>
      <c r="AD2" s="10" t="s">
        <v>58</v>
      </c>
      <c r="AE2" s="10" t="s">
        <v>59</v>
      </c>
      <c r="AF2" s="10" t="s">
        <v>67</v>
      </c>
      <c r="AG2" s="18" t="s">
        <v>71</v>
      </c>
      <c r="AH2" s="14" t="s">
        <v>73</v>
      </c>
      <c r="AI2" s="10" t="s">
        <v>60</v>
      </c>
      <c r="AJ2" s="10" t="s">
        <v>61</v>
      </c>
      <c r="AK2" s="10" t="s">
        <v>62</v>
      </c>
      <c r="AL2" s="10" t="s">
        <v>63</v>
      </c>
      <c r="AM2" s="10"/>
      <c r="AN2" s="10"/>
      <c r="AO2" s="10" t="s">
        <v>74</v>
      </c>
      <c r="AP2" s="12" t="s">
        <v>76</v>
      </c>
      <c r="AQ2" s="11" t="s">
        <v>64</v>
      </c>
      <c r="AR2" s="10"/>
      <c r="AS2" s="10" t="s">
        <v>65</v>
      </c>
      <c r="AT2" s="10"/>
      <c r="AU2" s="10" t="s">
        <v>86</v>
      </c>
      <c r="AV2" s="11" t="s">
        <v>66</v>
      </c>
      <c r="AW2" s="10" t="s">
        <v>85</v>
      </c>
      <c r="AX2" s="10">
        <v>50</v>
      </c>
      <c r="AY2" s="20">
        <v>120</v>
      </c>
      <c r="AZ2" s="10">
        <f>+表1[[#This Row],[unitPrice]]*表1[[#This Row],[quantity]]</f>
        <v>6000</v>
      </c>
      <c r="BA2" s="11">
        <v>600</v>
      </c>
      <c r="BB2" s="11">
        <f>+表1[[#This Row],[itemTotalExcludingTax]]+表1[[#This Row],[itemTaxAmount]]</f>
        <v>6600</v>
      </c>
      <c r="BC2" s="11" t="s">
        <v>92</v>
      </c>
      <c r="BD2" s="22" t="s">
        <v>91</v>
      </c>
    </row>
    <row r="3" spans="1:57" s="25" customFormat="1">
      <c r="A3" s="16" t="s">
        <v>95</v>
      </c>
      <c r="B3" s="13"/>
      <c r="C3" s="16" t="s">
        <v>93</v>
      </c>
      <c r="D3" s="8">
        <v>45580</v>
      </c>
      <c r="E3" s="17" t="s">
        <v>57</v>
      </c>
      <c r="F3" s="13"/>
      <c r="G3" s="16" t="s">
        <v>69</v>
      </c>
      <c r="H3" s="17" t="s">
        <v>82</v>
      </c>
      <c r="I3" s="17">
        <v>10060</v>
      </c>
      <c r="J3" s="16">
        <v>1006</v>
      </c>
      <c r="K3" s="17">
        <v>11066</v>
      </c>
      <c r="L3" s="16" t="s">
        <v>11</v>
      </c>
      <c r="M3" s="16" t="s">
        <v>56</v>
      </c>
      <c r="N3" s="16" t="s">
        <v>56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0" t="s">
        <v>58</v>
      </c>
      <c r="AE3" s="10" t="s">
        <v>59</v>
      </c>
      <c r="AF3" s="10" t="s">
        <v>67</v>
      </c>
      <c r="AG3" s="18" t="s">
        <v>71</v>
      </c>
      <c r="AH3" s="14" t="s">
        <v>73</v>
      </c>
      <c r="AI3" s="10" t="s">
        <v>60</v>
      </c>
      <c r="AJ3" s="10" t="s">
        <v>61</v>
      </c>
      <c r="AK3" s="10" t="s">
        <v>62</v>
      </c>
      <c r="AL3" s="10" t="s">
        <v>63</v>
      </c>
      <c r="AM3" s="13"/>
      <c r="AN3" s="13"/>
      <c r="AO3" s="10" t="s">
        <v>74</v>
      </c>
      <c r="AP3" s="12" t="s">
        <v>76</v>
      </c>
      <c r="AQ3" s="11" t="s">
        <v>64</v>
      </c>
      <c r="AR3" s="13"/>
      <c r="AS3" s="10" t="s">
        <v>65</v>
      </c>
      <c r="AT3" s="13"/>
      <c r="AU3" s="10" t="s">
        <v>87</v>
      </c>
      <c r="AV3" s="11" t="s">
        <v>66</v>
      </c>
      <c r="AW3" s="10" t="s">
        <v>85</v>
      </c>
      <c r="AX3" s="13">
        <v>100</v>
      </c>
      <c r="AY3" s="20">
        <v>34</v>
      </c>
      <c r="AZ3" s="10">
        <f>+表1[[#This Row],[unitPrice]]*表1[[#This Row],[quantity]]</f>
        <v>3400</v>
      </c>
      <c r="BA3" s="11">
        <v>340</v>
      </c>
      <c r="BB3" s="11">
        <f>+表1[[#This Row],[itemTotalExcludingTax]]+表1[[#This Row],[itemTaxAmount]]</f>
        <v>3740</v>
      </c>
      <c r="BC3" s="11" t="s">
        <v>92</v>
      </c>
      <c r="BD3" s="23" t="s">
        <v>91</v>
      </c>
    </row>
    <row r="4" spans="1:57" s="25" customFormat="1">
      <c r="A4" s="16" t="s">
        <v>95</v>
      </c>
      <c r="B4" s="13"/>
      <c r="C4" s="16" t="s">
        <v>93</v>
      </c>
      <c r="D4" s="8">
        <v>45580</v>
      </c>
      <c r="E4" s="17" t="s">
        <v>57</v>
      </c>
      <c r="F4" s="13"/>
      <c r="G4" s="16" t="s">
        <v>69</v>
      </c>
      <c r="H4" s="17" t="s">
        <v>82</v>
      </c>
      <c r="I4" s="17">
        <v>10060</v>
      </c>
      <c r="J4" s="16">
        <v>1006</v>
      </c>
      <c r="K4" s="17">
        <v>11066</v>
      </c>
      <c r="L4" s="16" t="s">
        <v>11</v>
      </c>
      <c r="M4" s="16" t="s">
        <v>56</v>
      </c>
      <c r="N4" s="16" t="s">
        <v>56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0" t="s">
        <v>58</v>
      </c>
      <c r="AE4" s="10" t="s">
        <v>59</v>
      </c>
      <c r="AF4" s="10" t="s">
        <v>67</v>
      </c>
      <c r="AG4" s="18" t="s">
        <v>71</v>
      </c>
      <c r="AH4" s="14" t="s">
        <v>73</v>
      </c>
      <c r="AI4" s="10" t="s">
        <v>60</v>
      </c>
      <c r="AJ4" s="10" t="s">
        <v>61</v>
      </c>
      <c r="AK4" s="10" t="s">
        <v>62</v>
      </c>
      <c r="AL4" s="10" t="s">
        <v>63</v>
      </c>
      <c r="AM4" s="13"/>
      <c r="AN4" s="13"/>
      <c r="AO4" s="10" t="s">
        <v>74</v>
      </c>
      <c r="AP4" s="12" t="s">
        <v>76</v>
      </c>
      <c r="AQ4" s="11" t="s">
        <v>64</v>
      </c>
      <c r="AR4" s="13"/>
      <c r="AS4" s="10" t="s">
        <v>65</v>
      </c>
      <c r="AT4" s="13"/>
      <c r="AU4" s="10" t="s">
        <v>88</v>
      </c>
      <c r="AV4" s="11" t="s">
        <v>66</v>
      </c>
      <c r="AW4" s="10" t="s">
        <v>85</v>
      </c>
      <c r="AX4" s="13">
        <v>20</v>
      </c>
      <c r="AY4" s="20">
        <v>20</v>
      </c>
      <c r="AZ4" s="10">
        <f>+表1[[#This Row],[unitPrice]]*表1[[#This Row],[quantity]]</f>
        <v>400</v>
      </c>
      <c r="BA4" s="11">
        <v>40</v>
      </c>
      <c r="BB4" s="11">
        <f>+表1[[#This Row],[itemTotalExcludingTax]]+表1[[#This Row],[itemTaxAmount]]</f>
        <v>440</v>
      </c>
      <c r="BC4" s="11" t="s">
        <v>92</v>
      </c>
      <c r="BD4" s="23" t="s">
        <v>91</v>
      </c>
    </row>
    <row r="5" spans="1:57" s="25" customFormat="1">
      <c r="A5" s="16" t="s">
        <v>95</v>
      </c>
      <c r="B5" s="13"/>
      <c r="C5" s="16" t="s">
        <v>93</v>
      </c>
      <c r="D5" s="8">
        <v>45580</v>
      </c>
      <c r="E5" s="17" t="s">
        <v>57</v>
      </c>
      <c r="F5" s="13"/>
      <c r="G5" s="16" t="s">
        <v>69</v>
      </c>
      <c r="H5" s="17" t="s">
        <v>82</v>
      </c>
      <c r="I5" s="17">
        <v>10060</v>
      </c>
      <c r="J5" s="16">
        <v>1006</v>
      </c>
      <c r="K5" s="17">
        <v>11066</v>
      </c>
      <c r="L5" s="16" t="s">
        <v>11</v>
      </c>
      <c r="M5" s="16" t="s">
        <v>56</v>
      </c>
      <c r="N5" s="16" t="s">
        <v>56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0" t="s">
        <v>58</v>
      </c>
      <c r="AE5" s="10" t="s">
        <v>59</v>
      </c>
      <c r="AF5" s="10" t="s">
        <v>67</v>
      </c>
      <c r="AG5" s="18" t="s">
        <v>71</v>
      </c>
      <c r="AH5" s="14" t="s">
        <v>73</v>
      </c>
      <c r="AI5" s="10" t="s">
        <v>60</v>
      </c>
      <c r="AJ5" s="10" t="s">
        <v>61</v>
      </c>
      <c r="AK5" s="10" t="s">
        <v>62</v>
      </c>
      <c r="AL5" s="10" t="s">
        <v>63</v>
      </c>
      <c r="AM5" s="13"/>
      <c r="AN5" s="13"/>
      <c r="AO5" s="10" t="s">
        <v>74</v>
      </c>
      <c r="AP5" s="12" t="s">
        <v>76</v>
      </c>
      <c r="AQ5" s="11" t="s">
        <v>64</v>
      </c>
      <c r="AR5" s="13"/>
      <c r="AS5" s="10" t="s">
        <v>65</v>
      </c>
      <c r="AT5" s="13"/>
      <c r="AU5" s="10" t="s">
        <v>89</v>
      </c>
      <c r="AV5" s="11" t="s">
        <v>66</v>
      </c>
      <c r="AW5" s="10" t="s">
        <v>85</v>
      </c>
      <c r="AX5" s="13">
        <v>10</v>
      </c>
      <c r="AY5" s="20">
        <v>10</v>
      </c>
      <c r="AZ5" s="10">
        <f>+表1[[#This Row],[unitPrice]]*表1[[#This Row],[quantity]]</f>
        <v>100</v>
      </c>
      <c r="BA5" s="11">
        <v>10</v>
      </c>
      <c r="BB5" s="11">
        <f>+表1[[#This Row],[itemTotalExcludingTax]]+表1[[#This Row],[itemTaxAmount]]</f>
        <v>110</v>
      </c>
      <c r="BC5" s="11" t="s">
        <v>92</v>
      </c>
      <c r="BD5" s="23" t="s">
        <v>91</v>
      </c>
    </row>
    <row r="6" spans="1:57" s="25" customFormat="1">
      <c r="A6" s="16" t="s">
        <v>95</v>
      </c>
      <c r="B6" s="13"/>
      <c r="C6" s="16" t="s">
        <v>93</v>
      </c>
      <c r="D6" s="8">
        <v>45580</v>
      </c>
      <c r="E6" s="17" t="s">
        <v>57</v>
      </c>
      <c r="F6" s="13"/>
      <c r="G6" s="16" t="s">
        <v>69</v>
      </c>
      <c r="H6" s="17" t="s">
        <v>82</v>
      </c>
      <c r="I6" s="17">
        <v>10060</v>
      </c>
      <c r="J6" s="16">
        <v>1006</v>
      </c>
      <c r="K6" s="17">
        <v>11066</v>
      </c>
      <c r="L6" s="16" t="s">
        <v>11</v>
      </c>
      <c r="M6" s="16" t="s">
        <v>56</v>
      </c>
      <c r="N6" s="16" t="s">
        <v>56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0" t="s">
        <v>58</v>
      </c>
      <c r="AE6" s="10" t="s">
        <v>59</v>
      </c>
      <c r="AF6" s="10" t="s">
        <v>67</v>
      </c>
      <c r="AG6" s="18" t="s">
        <v>71</v>
      </c>
      <c r="AH6" s="14" t="s">
        <v>73</v>
      </c>
      <c r="AI6" s="10" t="s">
        <v>60</v>
      </c>
      <c r="AJ6" s="10" t="s">
        <v>61</v>
      </c>
      <c r="AK6" s="10" t="s">
        <v>62</v>
      </c>
      <c r="AL6" s="10" t="s">
        <v>63</v>
      </c>
      <c r="AM6" s="13"/>
      <c r="AN6" s="13"/>
      <c r="AO6" s="10" t="s">
        <v>74</v>
      </c>
      <c r="AP6" s="12" t="s">
        <v>76</v>
      </c>
      <c r="AQ6" s="11" t="s">
        <v>64</v>
      </c>
      <c r="AR6" s="13"/>
      <c r="AS6" s="10" t="s">
        <v>65</v>
      </c>
      <c r="AT6" s="13"/>
      <c r="AU6" s="10" t="s">
        <v>90</v>
      </c>
      <c r="AV6" s="11" t="s">
        <v>66</v>
      </c>
      <c r="AW6" s="10" t="s">
        <v>85</v>
      </c>
      <c r="AX6" s="13">
        <v>1</v>
      </c>
      <c r="AY6" s="20">
        <v>160</v>
      </c>
      <c r="AZ6" s="10">
        <f>+表1[[#This Row],[unitPrice]]*表1[[#This Row],[quantity]]</f>
        <v>160</v>
      </c>
      <c r="BA6" s="11">
        <v>16</v>
      </c>
      <c r="BB6" s="11">
        <f>+表1[[#This Row],[itemTotalExcludingTax]]+表1[[#This Row],[itemTaxAmount]]</f>
        <v>176</v>
      </c>
      <c r="BC6" s="11" t="s">
        <v>92</v>
      </c>
      <c r="BD6" s="23" t="s">
        <v>91</v>
      </c>
    </row>
    <row r="7" spans="1:57" s="25" customFormat="1">
      <c r="A7" s="16" t="s">
        <v>95</v>
      </c>
      <c r="B7" s="13"/>
      <c r="C7" s="16" t="s">
        <v>94</v>
      </c>
      <c r="D7" s="8">
        <v>45580</v>
      </c>
      <c r="E7" s="17" t="s">
        <v>57</v>
      </c>
      <c r="F7" s="13"/>
      <c r="G7" s="13" t="s">
        <v>70</v>
      </c>
      <c r="H7" s="14" t="s">
        <v>83</v>
      </c>
      <c r="I7" s="17">
        <v>4503</v>
      </c>
      <c r="J7" s="16">
        <v>450.3</v>
      </c>
      <c r="K7" s="17">
        <v>4953.3</v>
      </c>
      <c r="L7" s="16" t="s">
        <v>11</v>
      </c>
      <c r="M7" s="16" t="s">
        <v>56</v>
      </c>
      <c r="N7" s="16" t="s">
        <v>56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0" t="s">
        <v>58</v>
      </c>
      <c r="AE7" s="13" t="s">
        <v>68</v>
      </c>
      <c r="AF7" s="13" t="s">
        <v>84</v>
      </c>
      <c r="AG7" s="13" t="s">
        <v>72</v>
      </c>
      <c r="AH7" s="14" t="s">
        <v>73</v>
      </c>
      <c r="AI7" s="13" t="s">
        <v>78</v>
      </c>
      <c r="AJ7" s="13" t="s">
        <v>79</v>
      </c>
      <c r="AK7" s="13" t="s">
        <v>80</v>
      </c>
      <c r="AL7" s="13" t="s">
        <v>81</v>
      </c>
      <c r="AM7" s="13"/>
      <c r="AN7" s="13"/>
      <c r="AO7" s="13" t="s">
        <v>75</v>
      </c>
      <c r="AP7" s="15" t="s">
        <v>77</v>
      </c>
      <c r="AQ7" s="11" t="s">
        <v>64</v>
      </c>
      <c r="AR7" s="13"/>
      <c r="AS7" s="10" t="s">
        <v>65</v>
      </c>
      <c r="AT7" s="13"/>
      <c r="AU7" s="10" t="s">
        <v>86</v>
      </c>
      <c r="AV7" s="11" t="s">
        <v>66</v>
      </c>
      <c r="AW7" s="10" t="s">
        <v>85</v>
      </c>
      <c r="AX7" s="13">
        <v>200</v>
      </c>
      <c r="AY7" s="20">
        <v>2</v>
      </c>
      <c r="AZ7" s="10">
        <f>+表1[[#This Row],[unitPrice]]*表1[[#This Row],[quantity]]</f>
        <v>400</v>
      </c>
      <c r="BA7" s="11">
        <v>40</v>
      </c>
      <c r="BB7" s="11">
        <f>+表1[[#This Row],[itemTotalExcludingTax]]+表1[[#This Row],[itemTaxAmount]]</f>
        <v>440</v>
      </c>
      <c r="BC7" s="11" t="s">
        <v>92</v>
      </c>
      <c r="BD7" s="23" t="s">
        <v>91</v>
      </c>
    </row>
    <row r="8" spans="1:57" s="25" customFormat="1">
      <c r="A8" s="16" t="s">
        <v>95</v>
      </c>
      <c r="B8" s="13"/>
      <c r="C8" s="16" t="s">
        <v>94</v>
      </c>
      <c r="D8" s="8">
        <v>45580</v>
      </c>
      <c r="E8" s="17" t="s">
        <v>57</v>
      </c>
      <c r="F8" s="13"/>
      <c r="G8" s="13" t="s">
        <v>70</v>
      </c>
      <c r="H8" s="14" t="s">
        <v>83</v>
      </c>
      <c r="I8" s="17">
        <v>4503</v>
      </c>
      <c r="J8" s="16">
        <v>450.3</v>
      </c>
      <c r="K8" s="17">
        <v>4953.3</v>
      </c>
      <c r="L8" s="16" t="s">
        <v>11</v>
      </c>
      <c r="M8" s="16" t="s">
        <v>56</v>
      </c>
      <c r="N8" s="16" t="s">
        <v>56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0" t="s">
        <v>58</v>
      </c>
      <c r="AE8" s="13" t="s">
        <v>68</v>
      </c>
      <c r="AF8" s="13" t="s">
        <v>84</v>
      </c>
      <c r="AG8" s="13" t="s">
        <v>72</v>
      </c>
      <c r="AH8" s="14" t="s">
        <v>73</v>
      </c>
      <c r="AI8" s="13" t="s">
        <v>78</v>
      </c>
      <c r="AJ8" s="13" t="s">
        <v>79</v>
      </c>
      <c r="AK8" s="13" t="s">
        <v>80</v>
      </c>
      <c r="AL8" s="13" t="s">
        <v>81</v>
      </c>
      <c r="AM8" s="13"/>
      <c r="AN8" s="13"/>
      <c r="AO8" s="13" t="s">
        <v>75</v>
      </c>
      <c r="AP8" s="15" t="s">
        <v>77</v>
      </c>
      <c r="AQ8" s="11" t="s">
        <v>64</v>
      </c>
      <c r="AR8" s="13"/>
      <c r="AS8" s="10" t="s">
        <v>65</v>
      </c>
      <c r="AT8" s="13"/>
      <c r="AU8" s="10" t="s">
        <v>87</v>
      </c>
      <c r="AV8" s="11" t="s">
        <v>66</v>
      </c>
      <c r="AW8" s="10" t="s">
        <v>85</v>
      </c>
      <c r="AX8" s="13">
        <v>3</v>
      </c>
      <c r="AY8" s="20">
        <v>25</v>
      </c>
      <c r="AZ8" s="10">
        <f>+表1[[#This Row],[unitPrice]]*表1[[#This Row],[quantity]]</f>
        <v>75</v>
      </c>
      <c r="BA8" s="11">
        <v>7.5</v>
      </c>
      <c r="BB8" s="11">
        <f>+表1[[#This Row],[itemTotalExcludingTax]]+表1[[#This Row],[itemTaxAmount]]</f>
        <v>82.5</v>
      </c>
      <c r="BC8" s="11" t="s">
        <v>92</v>
      </c>
      <c r="BD8" s="23" t="s">
        <v>91</v>
      </c>
    </row>
    <row r="9" spans="1:57" s="25" customFormat="1">
      <c r="A9" s="16" t="s">
        <v>95</v>
      </c>
      <c r="B9" s="13"/>
      <c r="C9" s="16" t="s">
        <v>94</v>
      </c>
      <c r="D9" s="8">
        <v>45580</v>
      </c>
      <c r="E9" s="17" t="s">
        <v>57</v>
      </c>
      <c r="F9" s="13"/>
      <c r="G9" s="13" t="s">
        <v>70</v>
      </c>
      <c r="H9" s="14" t="s">
        <v>83</v>
      </c>
      <c r="I9" s="17">
        <v>4503</v>
      </c>
      <c r="J9" s="16">
        <v>450.3</v>
      </c>
      <c r="K9" s="17">
        <v>4953.3</v>
      </c>
      <c r="L9" s="16" t="s">
        <v>11</v>
      </c>
      <c r="M9" s="16" t="s">
        <v>56</v>
      </c>
      <c r="N9" s="16" t="s">
        <v>56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0" t="s">
        <v>58</v>
      </c>
      <c r="AE9" s="13" t="s">
        <v>68</v>
      </c>
      <c r="AF9" s="13" t="s">
        <v>84</v>
      </c>
      <c r="AG9" s="13" t="s">
        <v>72</v>
      </c>
      <c r="AH9" s="14" t="s">
        <v>73</v>
      </c>
      <c r="AI9" s="13" t="s">
        <v>78</v>
      </c>
      <c r="AJ9" s="13" t="s">
        <v>79</v>
      </c>
      <c r="AK9" s="13" t="s">
        <v>80</v>
      </c>
      <c r="AL9" s="13" t="s">
        <v>81</v>
      </c>
      <c r="AM9" s="13"/>
      <c r="AN9" s="13"/>
      <c r="AO9" s="13" t="s">
        <v>75</v>
      </c>
      <c r="AP9" s="15" t="s">
        <v>77</v>
      </c>
      <c r="AQ9" s="11" t="s">
        <v>64</v>
      </c>
      <c r="AR9" s="13"/>
      <c r="AS9" s="10" t="s">
        <v>65</v>
      </c>
      <c r="AT9" s="13"/>
      <c r="AU9" s="10" t="s">
        <v>88</v>
      </c>
      <c r="AV9" s="11" t="s">
        <v>66</v>
      </c>
      <c r="AW9" s="10" t="s">
        <v>85</v>
      </c>
      <c r="AX9" s="13">
        <v>88</v>
      </c>
      <c r="AY9" s="20">
        <v>26</v>
      </c>
      <c r="AZ9" s="10">
        <f>+表1[[#This Row],[unitPrice]]*表1[[#This Row],[quantity]]</f>
        <v>2288</v>
      </c>
      <c r="BA9" s="11">
        <v>228.8</v>
      </c>
      <c r="BB9" s="11">
        <f>+表1[[#This Row],[itemTotalExcludingTax]]+表1[[#This Row],[itemTaxAmount]]</f>
        <v>2516.8000000000002</v>
      </c>
      <c r="BC9" s="11" t="s">
        <v>92</v>
      </c>
      <c r="BD9" s="23" t="s">
        <v>91</v>
      </c>
    </row>
    <row r="10" spans="1:57" s="25" customFormat="1">
      <c r="A10" s="16" t="s">
        <v>95</v>
      </c>
      <c r="B10" s="13"/>
      <c r="C10" s="16" t="s">
        <v>94</v>
      </c>
      <c r="D10" s="8">
        <v>45580</v>
      </c>
      <c r="E10" s="17" t="s">
        <v>57</v>
      </c>
      <c r="F10" s="13"/>
      <c r="G10" s="13" t="s">
        <v>70</v>
      </c>
      <c r="H10" s="14" t="s">
        <v>83</v>
      </c>
      <c r="I10" s="17">
        <v>4503</v>
      </c>
      <c r="J10" s="16">
        <v>450.3</v>
      </c>
      <c r="K10" s="17">
        <v>4953.3</v>
      </c>
      <c r="L10" s="16" t="s">
        <v>11</v>
      </c>
      <c r="M10" s="16" t="s">
        <v>56</v>
      </c>
      <c r="N10" s="16" t="s">
        <v>56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0" t="s">
        <v>58</v>
      </c>
      <c r="AE10" s="13" t="s">
        <v>68</v>
      </c>
      <c r="AF10" s="13" t="s">
        <v>84</v>
      </c>
      <c r="AG10" s="13" t="s">
        <v>72</v>
      </c>
      <c r="AH10" s="14" t="s">
        <v>73</v>
      </c>
      <c r="AI10" s="13" t="s">
        <v>78</v>
      </c>
      <c r="AJ10" s="13" t="s">
        <v>79</v>
      </c>
      <c r="AK10" s="13" t="s">
        <v>80</v>
      </c>
      <c r="AL10" s="13" t="s">
        <v>81</v>
      </c>
      <c r="AM10" s="13"/>
      <c r="AN10" s="13"/>
      <c r="AO10" s="13" t="s">
        <v>75</v>
      </c>
      <c r="AP10" s="15" t="s">
        <v>77</v>
      </c>
      <c r="AQ10" s="11" t="s">
        <v>64</v>
      </c>
      <c r="AR10" s="13"/>
      <c r="AS10" s="10" t="s">
        <v>65</v>
      </c>
      <c r="AT10" s="13"/>
      <c r="AU10" s="10" t="s">
        <v>89</v>
      </c>
      <c r="AV10" s="11" t="s">
        <v>66</v>
      </c>
      <c r="AW10" s="10" t="s">
        <v>85</v>
      </c>
      <c r="AX10" s="13">
        <v>74</v>
      </c>
      <c r="AY10" s="20">
        <v>10</v>
      </c>
      <c r="AZ10" s="10">
        <f>+表1[[#This Row],[unitPrice]]*表1[[#This Row],[quantity]]</f>
        <v>740</v>
      </c>
      <c r="BA10" s="11">
        <v>74</v>
      </c>
      <c r="BB10" s="11">
        <f>+表1[[#This Row],[itemTotalExcludingTax]]+表1[[#This Row],[itemTaxAmount]]</f>
        <v>814</v>
      </c>
      <c r="BC10" s="11" t="s">
        <v>92</v>
      </c>
      <c r="BD10" s="23" t="s">
        <v>91</v>
      </c>
    </row>
    <row r="11" spans="1:57" s="25" customFormat="1">
      <c r="A11" s="16" t="s">
        <v>95</v>
      </c>
      <c r="B11" s="13"/>
      <c r="C11" s="16" t="s">
        <v>94</v>
      </c>
      <c r="D11" s="8">
        <v>45580</v>
      </c>
      <c r="E11" s="17" t="s">
        <v>57</v>
      </c>
      <c r="F11" s="13"/>
      <c r="G11" s="13" t="s">
        <v>70</v>
      </c>
      <c r="H11" s="14" t="s">
        <v>83</v>
      </c>
      <c r="I11" s="17">
        <v>4503</v>
      </c>
      <c r="J11" s="16">
        <v>450.3</v>
      </c>
      <c r="K11" s="17">
        <v>4953.3</v>
      </c>
      <c r="L11" s="16" t="s">
        <v>11</v>
      </c>
      <c r="M11" s="16" t="s">
        <v>56</v>
      </c>
      <c r="N11" s="16" t="s">
        <v>56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0" t="s">
        <v>58</v>
      </c>
      <c r="AE11" s="13" t="s">
        <v>68</v>
      </c>
      <c r="AF11" s="13" t="s">
        <v>84</v>
      </c>
      <c r="AG11" s="13" t="s">
        <v>72</v>
      </c>
      <c r="AH11" s="14" t="s">
        <v>73</v>
      </c>
      <c r="AI11" s="13" t="s">
        <v>78</v>
      </c>
      <c r="AJ11" s="13" t="s">
        <v>79</v>
      </c>
      <c r="AK11" s="13" t="s">
        <v>80</v>
      </c>
      <c r="AL11" s="13" t="s">
        <v>81</v>
      </c>
      <c r="AM11" s="13"/>
      <c r="AN11" s="13"/>
      <c r="AO11" s="13" t="s">
        <v>75</v>
      </c>
      <c r="AP11" s="15" t="s">
        <v>77</v>
      </c>
      <c r="AQ11" s="11" t="s">
        <v>64</v>
      </c>
      <c r="AR11" s="13"/>
      <c r="AS11" s="10" t="s">
        <v>65</v>
      </c>
      <c r="AT11" s="13"/>
      <c r="AU11" s="10" t="s">
        <v>90</v>
      </c>
      <c r="AV11" s="11" t="s">
        <v>66</v>
      </c>
      <c r="AW11" s="10" t="s">
        <v>85</v>
      </c>
      <c r="AX11" s="13">
        <v>2</v>
      </c>
      <c r="AY11" s="20">
        <v>500</v>
      </c>
      <c r="AZ11" s="10">
        <f>+表1[[#This Row],[unitPrice]]*表1[[#This Row],[quantity]]</f>
        <v>1000</v>
      </c>
      <c r="BA11" s="11">
        <v>100</v>
      </c>
      <c r="BB11" s="11">
        <f>+表1[[#This Row],[itemTotalExcludingTax]]+表1[[#This Row],[itemTaxAmount]]</f>
        <v>1100</v>
      </c>
      <c r="BC11" s="11" t="s">
        <v>92</v>
      </c>
      <c r="BD11" s="23" t="s">
        <v>91</v>
      </c>
    </row>
  </sheetData>
  <phoneticPr fontId="7" type="noConversion"/>
  <hyperlinks>
    <hyperlink ref="AP2" r:id="rId1" xr:uid="{6A2E4F5F-1B82-4E5C-96AB-0C3C5BF78110}"/>
    <hyperlink ref="AP7" r:id="rId2" xr:uid="{0DEBFDAA-F4E5-48E3-B166-53F3E5C02BEF}"/>
    <hyperlink ref="AP3:AP6" r:id="rId3" display="Elouise.Smitham-Harber@example.com" xr:uid="{8183E6D5-EEED-4F4B-A9C8-145654CD77C9}"/>
    <hyperlink ref="AP8:AP11" r:id="rId4" display="Favian_Fisher90@example.org" xr:uid="{8D5FEDC0-4546-4530-8613-091135ABE790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2D3C-1F3C-4141-A8C8-DD10489DF13D}">
  <dimension ref="D12:K33"/>
  <sheetViews>
    <sheetView workbookViewId="0">
      <selection activeCell="K17" sqref="K17"/>
    </sheetView>
  </sheetViews>
  <sheetFormatPr defaultRowHeight="14.4"/>
  <sheetData>
    <row r="12" spans="4:11">
      <c r="D12" s="7">
        <v>440</v>
      </c>
      <c r="F12">
        <v>6600</v>
      </c>
      <c r="I12">
        <v>6000</v>
      </c>
      <c r="K12">
        <v>400</v>
      </c>
    </row>
    <row r="13" spans="4:11">
      <c r="D13" s="7">
        <v>82.5</v>
      </c>
      <c r="F13">
        <v>3740</v>
      </c>
      <c r="I13">
        <v>3400</v>
      </c>
      <c r="K13">
        <v>75</v>
      </c>
    </row>
    <row r="14" spans="4:11">
      <c r="D14" s="7">
        <v>2516.8000000000002</v>
      </c>
      <c r="F14">
        <v>440</v>
      </c>
      <c r="I14">
        <v>400</v>
      </c>
      <c r="K14">
        <v>2288</v>
      </c>
    </row>
    <row r="15" spans="4:11">
      <c r="D15" s="7">
        <v>814</v>
      </c>
      <c r="F15">
        <v>110</v>
      </c>
      <c r="I15">
        <v>100</v>
      </c>
      <c r="K15">
        <v>740</v>
      </c>
    </row>
    <row r="16" spans="4:11">
      <c r="D16" s="7">
        <v>1100</v>
      </c>
      <c r="F16">
        <v>176</v>
      </c>
      <c r="I16">
        <v>160</v>
      </c>
      <c r="K16">
        <v>1000</v>
      </c>
    </row>
    <row r="17" spans="4:11">
      <c r="D17" s="7">
        <f>SUM(D12:D16)</f>
        <v>4953.3</v>
      </c>
      <c r="F17">
        <f>SUM(F12:F16)</f>
        <v>11066</v>
      </c>
      <c r="I17">
        <f>SUM(I12:I16)</f>
        <v>10060</v>
      </c>
      <c r="K17">
        <f>SUM(K12:K16)</f>
        <v>4503</v>
      </c>
    </row>
    <row r="28" spans="4:11">
      <c r="D28" s="11">
        <v>600</v>
      </c>
      <c r="F28" s="11">
        <v>40</v>
      </c>
    </row>
    <row r="29" spans="4:11">
      <c r="D29" s="11">
        <v>340</v>
      </c>
      <c r="F29" s="11">
        <v>7.5</v>
      </c>
    </row>
    <row r="30" spans="4:11">
      <c r="D30" s="11">
        <v>40</v>
      </c>
      <c r="F30" s="11">
        <v>228.8</v>
      </c>
    </row>
    <row r="31" spans="4:11">
      <c r="D31" s="11">
        <v>10</v>
      </c>
      <c r="F31" s="11">
        <v>74</v>
      </c>
    </row>
    <row r="32" spans="4:11">
      <c r="D32" s="11">
        <v>16</v>
      </c>
      <c r="F32" s="11">
        <v>100</v>
      </c>
    </row>
    <row r="33" spans="4:6">
      <c r="D33" s="7">
        <f>SUM(D28:D32)</f>
        <v>1006</v>
      </c>
      <c r="F33" s="7">
        <f>SUM(F28:F32)</f>
        <v>450.3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Joan Lee</cp:lastModifiedBy>
  <dcterms:created xsi:type="dcterms:W3CDTF">2024-05-29T06:13:00Z</dcterms:created>
  <dcterms:modified xsi:type="dcterms:W3CDTF">2024-10-15T01:53:55Z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EDFE36A192634FB3902DB0820C10B363_12</vt:lpwstr>
  </property>
</Properties>
</file>